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tikis\OneDrive\Desktop\The Housing Assistant\Website Tabs\Resource Assistant\Guides\Final Guides\"/>
    </mc:Choice>
  </mc:AlternateContent>
  <xr:revisionPtr revIDLastSave="0" documentId="13_ncr:1_{32431A16-A0D3-4E5E-B88C-2ED7AD1D276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come Calculation" sheetId="1" r:id="rId1"/>
    <sheet name="Self-Employed &amp; Rental" sheetId="2" r:id="rId2"/>
    <sheet name="Bank Statement Income" sheetId="3" r:id="rId3"/>
    <sheet name="Dashboard" sheetId="4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B6" i="4"/>
  <c r="B5" i="4"/>
  <c r="B3" i="4"/>
  <c r="D4" i="3"/>
  <c r="D3" i="3"/>
  <c r="D2" i="3"/>
  <c r="B6" i="3" s="1"/>
  <c r="B11" i="2"/>
  <c r="B12" i="2" s="1"/>
  <c r="D3" i="2"/>
  <c r="D2" i="2"/>
  <c r="B4" i="4" s="1"/>
  <c r="B21" i="1"/>
  <c r="B27" i="1" s="1"/>
  <c r="B9" i="1"/>
  <c r="B38" i="1" s="1"/>
</calcChain>
</file>

<file path=xl/sharedStrings.xml><?xml version="1.0" encoding="utf-8"?>
<sst xmlns="http://schemas.openxmlformats.org/spreadsheetml/2006/main" count="60" uniqueCount="53">
  <si>
    <t>Borrower Name</t>
  </si>
  <si>
    <t>Employer</t>
  </si>
  <si>
    <t>Loan Number</t>
  </si>
  <si>
    <t>Date</t>
  </si>
  <si>
    <t>Hourly Income</t>
  </si>
  <si>
    <t>Hourly Rate</t>
  </si>
  <si>
    <t>Hours/Week</t>
  </si>
  <si>
    <t>Weeks Worked YTD</t>
  </si>
  <si>
    <t>YTD Income</t>
  </si>
  <si>
    <t>Salary Income</t>
  </si>
  <si>
    <t>Annual Salary</t>
  </si>
  <si>
    <t>YTD Pay Periods</t>
  </si>
  <si>
    <t>Bonus Income</t>
  </si>
  <si>
    <t>Bonus Amount</t>
  </si>
  <si>
    <t>Frequency</t>
  </si>
  <si>
    <t>YTD Bonuses</t>
  </si>
  <si>
    <t>Commission Income</t>
  </si>
  <si>
    <t>Commission Amount</t>
  </si>
  <si>
    <t>YTD Payments</t>
  </si>
  <si>
    <t>W-2 Income</t>
  </si>
  <si>
    <t>Year</t>
  </si>
  <si>
    <t>2023</t>
  </si>
  <si>
    <t>2022</t>
  </si>
  <si>
    <t>Final Qualifying Income Summary</t>
  </si>
  <si>
    <t>Total Monthly Qualifying Income</t>
  </si>
  <si>
    <t>Rental Property Address</t>
  </si>
  <si>
    <t>Monthly Rent</t>
  </si>
  <si>
    <t>Monthly Expenses</t>
  </si>
  <si>
    <t>Net Rental Income</t>
  </si>
  <si>
    <t>123 Main St</t>
  </si>
  <si>
    <t>456 Oak Ave</t>
  </si>
  <si>
    <t>Self-Employment Income Analysis</t>
  </si>
  <si>
    <t>Gross Business Income (from P&amp;L or 1040 Schedule C)</t>
  </si>
  <si>
    <t>Business Expenses</t>
  </si>
  <si>
    <t>Depreciation Add-Back</t>
  </si>
  <si>
    <t>Home Office Deduction Add-Back</t>
  </si>
  <si>
    <t>Vehicle or Meals Deduction Add-Back</t>
  </si>
  <si>
    <t>Adjusted Net Business Income</t>
  </si>
  <si>
    <t>Monthly Qualifying Income (Net/12)</t>
  </si>
  <si>
    <t>Month</t>
  </si>
  <si>
    <t>Total Deposits</t>
  </si>
  <si>
    <t>Business Expense %</t>
  </si>
  <si>
    <t>Net Income</t>
  </si>
  <si>
    <t>January</t>
  </si>
  <si>
    <t>February</t>
  </si>
  <si>
    <t>March</t>
  </si>
  <si>
    <t>Average Monthly Net Income</t>
  </si>
  <si>
    <t>Income Summary Dashboard</t>
  </si>
  <si>
    <t>Total Hourly/Salary/Bonus/Commission Income</t>
  </si>
  <si>
    <t>Total Rental Net Income</t>
  </si>
  <si>
    <t>Monthly Self-Employed Qualifying Income</t>
  </si>
  <si>
    <t>Average Bank Statement Income</t>
  </si>
  <si>
    <t>Pay Frequency (Exp: bi-weekly = 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</si>
</sst>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  <font>
      <b/>
      <sz val="1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05496"/>
      </patternFill>
    </fill>
    <fill>
      <patternFill patternType="solid">
        <fgColor rgb="FF4472C4"/>
      </patternFill>
    </fill>
    <fill>
      <patternFill patternType="solid">
        <fgColor rgb="FFC00000"/>
      </patternFill>
    </fill>
    <fill>
      <patternFill patternType="solid">
        <fgColor rgb="FF7030A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1" fillId="4" borderId="1" xfId="0" applyFont="1" applyFill="1" applyBorder="1" applyAlignment="1">
      <alignment horizontal="center" vertical="center"/>
    </xf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1" fillId="5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4" fontId="0" fillId="0" borderId="1" xfId="0" applyNumberFormat="1" applyBorder="1"/>
    <xf numFmtId="44" fontId="0" fillId="0" borderId="0" xfId="0" applyNumberFormat="1"/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1524000" cy="7620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lculation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o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workbookViewId="0">
      <selection activeCell="B38" sqref="B38"/>
    </sheetView>
  </sheetViews>
  <sheetFormatPr defaultRowHeight="15" x14ac:dyDescent="0.25"/>
  <cols>
    <col min="1" max="1" width="37.85546875" customWidth="1"/>
    <col min="2" max="4" width="20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5" spans="1:4" x14ac:dyDescent="0.25">
      <c r="A5" s="7" t="s">
        <v>4</v>
      </c>
      <c r="B5" s="8"/>
      <c r="C5" s="8"/>
      <c r="D5" s="9"/>
    </row>
    <row r="6" spans="1:4" x14ac:dyDescent="0.25">
      <c r="A6" s="2" t="s">
        <v>5</v>
      </c>
      <c r="B6" s="12"/>
    </row>
    <row r="7" spans="1:4" x14ac:dyDescent="0.25">
      <c r="A7" s="2" t="s">
        <v>6</v>
      </c>
      <c r="B7" s="14"/>
    </row>
    <row r="8" spans="1:4" x14ac:dyDescent="0.25">
      <c r="A8" s="2" t="s">
        <v>7</v>
      </c>
      <c r="B8" s="14"/>
    </row>
    <row r="9" spans="1:4" x14ac:dyDescent="0.25">
      <c r="A9" s="2" t="s">
        <v>8</v>
      </c>
      <c r="B9" s="12">
        <f>B6*B7*B8</f>
        <v>0</v>
      </c>
    </row>
    <row r="11" spans="1:4" x14ac:dyDescent="0.25">
      <c r="A11" s="7" t="s">
        <v>9</v>
      </c>
      <c r="B11" s="8"/>
      <c r="C11" s="8"/>
      <c r="D11" s="9"/>
    </row>
    <row r="12" spans="1:4" x14ac:dyDescent="0.25">
      <c r="A12" s="2" t="s">
        <v>10</v>
      </c>
      <c r="B12" s="12"/>
    </row>
    <row r="13" spans="1:4" x14ac:dyDescent="0.25">
      <c r="A13" s="2" t="s">
        <v>52</v>
      </c>
      <c r="B13" s="14"/>
    </row>
    <row r="14" spans="1:4" x14ac:dyDescent="0.25">
      <c r="A14" s="2" t="s">
        <v>11</v>
      </c>
      <c r="B14" s="14"/>
    </row>
    <row r="15" spans="1:4" x14ac:dyDescent="0.25">
      <c r="A15" s="2" t="s">
        <v>8</v>
      </c>
      <c r="B15" s="12" t="e">
        <f>B12/B13*B14</f>
        <v>#DIV/0!</v>
      </c>
    </row>
    <row r="17" spans="1:4" x14ac:dyDescent="0.25">
      <c r="A17" s="7" t="s">
        <v>12</v>
      </c>
      <c r="B17" s="8"/>
      <c r="C17" s="8"/>
      <c r="D17" s="9"/>
    </row>
    <row r="18" spans="1:4" x14ac:dyDescent="0.25">
      <c r="A18" s="2" t="s">
        <v>13</v>
      </c>
      <c r="B18" s="2"/>
    </row>
    <row r="19" spans="1:4" x14ac:dyDescent="0.25">
      <c r="A19" s="2" t="s">
        <v>14</v>
      </c>
      <c r="B19" s="2"/>
    </row>
    <row r="20" spans="1:4" x14ac:dyDescent="0.25">
      <c r="A20" s="2" t="s">
        <v>15</v>
      </c>
      <c r="B20" s="2"/>
    </row>
    <row r="21" spans="1:4" x14ac:dyDescent="0.25">
      <c r="A21" s="2" t="s">
        <v>8</v>
      </c>
      <c r="B21" s="12">
        <f>B16*B18</f>
        <v>0</v>
      </c>
    </row>
    <row r="23" spans="1:4" x14ac:dyDescent="0.25">
      <c r="A23" s="7" t="s">
        <v>16</v>
      </c>
      <c r="B23" s="8"/>
      <c r="C23" s="8"/>
      <c r="D23" s="9"/>
    </row>
    <row r="24" spans="1:4" x14ac:dyDescent="0.25">
      <c r="A24" s="2" t="s">
        <v>17</v>
      </c>
      <c r="B24" s="2"/>
    </row>
    <row r="25" spans="1:4" x14ac:dyDescent="0.25">
      <c r="A25" s="2" t="s">
        <v>14</v>
      </c>
      <c r="B25" s="2"/>
    </row>
    <row r="26" spans="1:4" x14ac:dyDescent="0.25">
      <c r="A26" s="2" t="s">
        <v>18</v>
      </c>
      <c r="B26" s="2"/>
    </row>
    <row r="27" spans="1:4" x14ac:dyDescent="0.25">
      <c r="A27" s="2" t="s">
        <v>8</v>
      </c>
      <c r="B27" s="12">
        <f>B21*B23</f>
        <v>0</v>
      </c>
    </row>
    <row r="29" spans="1:4" x14ac:dyDescent="0.25">
      <c r="A29" s="7" t="s">
        <v>19</v>
      </c>
      <c r="B29" s="8"/>
      <c r="C29" s="8"/>
      <c r="D29" s="9"/>
    </row>
    <row r="30" spans="1:4" x14ac:dyDescent="0.25">
      <c r="A30" s="2" t="s">
        <v>20</v>
      </c>
      <c r="B30" s="2"/>
    </row>
    <row r="31" spans="1:4" x14ac:dyDescent="0.25">
      <c r="A31" s="2" t="s">
        <v>19</v>
      </c>
      <c r="B31" s="2"/>
    </row>
    <row r="33" spans="1:4" x14ac:dyDescent="0.25">
      <c r="A33" s="1" t="s">
        <v>20</v>
      </c>
      <c r="B33" s="1" t="s">
        <v>19</v>
      </c>
    </row>
    <row r="34" spans="1:4" x14ac:dyDescent="0.25">
      <c r="A34" s="2" t="s">
        <v>21</v>
      </c>
      <c r="B34" s="2"/>
    </row>
    <row r="35" spans="1:4" x14ac:dyDescent="0.25">
      <c r="A35" s="2" t="s">
        <v>22</v>
      </c>
      <c r="B35" s="2"/>
    </row>
    <row r="37" spans="1:4" x14ac:dyDescent="0.25">
      <c r="A37" s="5" t="s">
        <v>23</v>
      </c>
      <c r="B37" s="6"/>
      <c r="C37" s="6"/>
      <c r="D37" s="6"/>
    </row>
    <row r="38" spans="1:4" x14ac:dyDescent="0.25">
      <c r="A38" s="3" t="s">
        <v>24</v>
      </c>
      <c r="B38" s="12">
        <f>(B9+B14+B19+B24)/12</f>
        <v>0</v>
      </c>
    </row>
  </sheetData>
  <mergeCells count="6">
    <mergeCell ref="A37:D37"/>
    <mergeCell ref="A5:D5"/>
    <mergeCell ref="A11:D11"/>
    <mergeCell ref="A17:D17"/>
    <mergeCell ref="A23:D23"/>
    <mergeCell ref="A29:D2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workbookViewId="0">
      <selection activeCell="B12" sqref="B12"/>
    </sheetView>
  </sheetViews>
  <sheetFormatPr defaultRowHeight="15" x14ac:dyDescent="0.25"/>
  <cols>
    <col min="1" max="1" width="49.140625" bestFit="1" customWidth="1"/>
    <col min="2" max="2" width="13.28515625" bestFit="1" customWidth="1"/>
    <col min="3" max="4" width="22" customWidth="1"/>
  </cols>
  <sheetData>
    <row r="1" spans="1:4" x14ac:dyDescent="0.25">
      <c r="A1" s="1" t="s">
        <v>25</v>
      </c>
      <c r="B1" s="1" t="s">
        <v>26</v>
      </c>
      <c r="C1" s="1" t="s">
        <v>27</v>
      </c>
      <c r="D1" s="1" t="s">
        <v>28</v>
      </c>
    </row>
    <row r="2" spans="1:4" x14ac:dyDescent="0.25">
      <c r="A2" t="s">
        <v>29</v>
      </c>
      <c r="B2">
        <v>2000</v>
      </c>
      <c r="C2">
        <v>600</v>
      </c>
      <c r="D2">
        <f>B2-C2</f>
        <v>1400</v>
      </c>
    </row>
    <row r="3" spans="1:4" x14ac:dyDescent="0.25">
      <c r="A3" t="s">
        <v>30</v>
      </c>
      <c r="B3">
        <v>1800</v>
      </c>
      <c r="C3">
        <v>550</v>
      </c>
      <c r="D3">
        <f>B3-C3</f>
        <v>1250</v>
      </c>
    </row>
    <row r="5" spans="1:4" x14ac:dyDescent="0.25">
      <c r="A5" s="10" t="s">
        <v>31</v>
      </c>
      <c r="B5" s="6"/>
      <c r="C5" s="6"/>
      <c r="D5" s="6"/>
    </row>
    <row r="6" spans="1:4" x14ac:dyDescent="0.25">
      <c r="A6" s="2" t="s">
        <v>32</v>
      </c>
      <c r="B6" s="2"/>
    </row>
    <row r="7" spans="1:4" x14ac:dyDescent="0.25">
      <c r="A7" s="2" t="s">
        <v>33</v>
      </c>
      <c r="B7" s="2"/>
    </row>
    <row r="8" spans="1:4" x14ac:dyDescent="0.25">
      <c r="A8" s="2" t="s">
        <v>34</v>
      </c>
      <c r="B8" s="2"/>
    </row>
    <row r="9" spans="1:4" x14ac:dyDescent="0.25">
      <c r="A9" s="2" t="s">
        <v>35</v>
      </c>
      <c r="B9" s="2"/>
    </row>
    <row r="10" spans="1:4" x14ac:dyDescent="0.25">
      <c r="A10" s="2" t="s">
        <v>36</v>
      </c>
      <c r="B10" s="2"/>
    </row>
    <row r="11" spans="1:4" x14ac:dyDescent="0.25">
      <c r="A11" s="2" t="s">
        <v>37</v>
      </c>
      <c r="B11" s="12">
        <f>B6-B7+B8+B9+B10</f>
        <v>0</v>
      </c>
    </row>
    <row r="12" spans="1:4" x14ac:dyDescent="0.25">
      <c r="A12" s="2" t="s">
        <v>38</v>
      </c>
      <c r="B12" s="12">
        <f>B11/12</f>
        <v>0</v>
      </c>
    </row>
  </sheetData>
  <mergeCells count="1">
    <mergeCell ref="A5:D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workbookViewId="0">
      <selection activeCell="D2" sqref="D2:D4"/>
    </sheetView>
  </sheetViews>
  <sheetFormatPr defaultRowHeight="15" x14ac:dyDescent="0.25"/>
  <cols>
    <col min="1" max="1" width="27.5703125" bestFit="1" customWidth="1"/>
    <col min="2" max="4" width="22" customWidth="1"/>
  </cols>
  <sheetData>
    <row r="1" spans="1:4" x14ac:dyDescent="0.25">
      <c r="A1" s="1" t="s">
        <v>39</v>
      </c>
      <c r="B1" s="1" t="s">
        <v>40</v>
      </c>
      <c r="C1" s="1" t="s">
        <v>41</v>
      </c>
      <c r="D1" s="1" t="s">
        <v>42</v>
      </c>
    </row>
    <row r="2" spans="1:4" x14ac:dyDescent="0.25">
      <c r="A2" t="s">
        <v>43</v>
      </c>
      <c r="B2" s="13">
        <v>15000</v>
      </c>
      <c r="C2">
        <v>40</v>
      </c>
      <c r="D2" s="13">
        <f>B2*(1-C2/100)</f>
        <v>9000</v>
      </c>
    </row>
    <row r="3" spans="1:4" x14ac:dyDescent="0.25">
      <c r="A3" t="s">
        <v>44</v>
      </c>
      <c r="B3" s="13">
        <v>14500</v>
      </c>
      <c r="C3">
        <v>40</v>
      </c>
      <c r="D3" s="13">
        <f>B3*(1-C3/100)</f>
        <v>8700</v>
      </c>
    </row>
    <row r="4" spans="1:4" x14ac:dyDescent="0.25">
      <c r="A4" t="s">
        <v>45</v>
      </c>
      <c r="B4" s="13">
        <v>16000</v>
      </c>
      <c r="C4">
        <v>40</v>
      </c>
      <c r="D4" s="13">
        <f>B4*(1-C4/100)</f>
        <v>9600</v>
      </c>
    </row>
    <row r="6" spans="1:4" x14ac:dyDescent="0.25">
      <c r="A6" s="4" t="s">
        <v>46</v>
      </c>
      <c r="B6" s="13">
        <f>AVERAGE(D2:D4)</f>
        <v>9100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workbookViewId="0">
      <selection activeCell="B5" sqref="B5"/>
    </sheetView>
  </sheetViews>
  <sheetFormatPr defaultRowHeight="15" x14ac:dyDescent="0.25"/>
  <cols>
    <col min="1" max="1" width="44" bestFit="1" customWidth="1"/>
    <col min="2" max="2" width="10.5703125" bestFit="1" customWidth="1"/>
  </cols>
  <sheetData>
    <row r="1" spans="1:4" ht="18.75" x14ac:dyDescent="0.25">
      <c r="A1" s="11" t="s">
        <v>47</v>
      </c>
      <c r="B1" s="6"/>
      <c r="C1" s="6"/>
      <c r="D1" s="6"/>
    </row>
    <row r="3" spans="1:4" x14ac:dyDescent="0.25">
      <c r="A3" s="4" t="s">
        <v>48</v>
      </c>
      <c r="B3" t="e">
        <f>Income [1]Calculation!B29</f>
        <v>#NAME?</v>
      </c>
    </row>
    <row r="4" spans="1:4" x14ac:dyDescent="0.25">
      <c r="A4" s="4" t="s">
        <v>49</v>
      </c>
      <c r="B4" s="13">
        <f>SUM('Self-Employed &amp; Rental'!D2:D3)</f>
        <v>2650</v>
      </c>
    </row>
    <row r="5" spans="1:4" x14ac:dyDescent="0.25">
      <c r="A5" s="4" t="s">
        <v>50</v>
      </c>
      <c r="B5">
        <f>'Self-Employed &amp; Rental'!B36</f>
        <v>0</v>
      </c>
    </row>
    <row r="6" spans="1:4" x14ac:dyDescent="0.25">
      <c r="A6" s="4" t="s">
        <v>51</v>
      </c>
      <c r="B6">
        <f>'Bank Statement Income'!B7</f>
        <v>0</v>
      </c>
    </row>
  </sheetData>
  <mergeCells count="1">
    <mergeCell ref="A1:D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Income Calculation</vt:lpstr>
      <vt:lpstr>Self-Employed &amp; Rental</vt:lpstr>
      <vt:lpstr>Bank Statement Income</vt:lpstr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Tikisha Wilson</cp:lastModifiedBy>
  <dcterms:created xsi:type="dcterms:W3CDTF">2025-07-25T14:33:21Z</dcterms:created>
  <dcterms:modified xsi:type="dcterms:W3CDTF">2025-07-25T16:16:50Z</dcterms:modified>
</cp:coreProperties>
</file>